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 Office\Desktop\PMR\2020\Bid Result 2020\"/>
    </mc:Choice>
  </mc:AlternateContent>
  <bookViews>
    <workbookView xWindow="0" yWindow="60" windowWidth="16605" windowHeight="7245" activeTab="3"/>
  </bookViews>
  <sheets>
    <sheet name="FORM 10a - CW" sheetId="1" r:id="rId1"/>
    <sheet name="FORM 10b - GS" sheetId="2" r:id="rId2"/>
    <sheet name="FORM 10c - CS" sheetId="3" r:id="rId3"/>
    <sheet name="NEGOTIATED" sheetId="4" r:id="rId4"/>
  </sheets>
  <externalReferences>
    <externalReference r:id="rId5"/>
  </externalReferences>
  <definedNames>
    <definedName name="_xlnm.Print_Titles" localSheetId="3">NEGOTIATED!$1:$7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C8" i="4"/>
  <c r="C9" i="4"/>
  <c r="C10" i="4"/>
  <c r="C11" i="4"/>
  <c r="C12" i="4"/>
  <c r="C13" i="4"/>
  <c r="C14" i="4"/>
  <c r="C15" i="4"/>
  <c r="C16" i="4"/>
  <c r="C17" i="4"/>
  <c r="C18" i="4"/>
  <c r="C19" i="4"/>
  <c r="B8" i="4"/>
  <c r="B9" i="4"/>
  <c r="B10" i="4"/>
  <c r="B11" i="4"/>
  <c r="B12" i="4"/>
  <c r="B13" i="4"/>
  <c r="B14" i="4"/>
  <c r="B15" i="4"/>
  <c r="B16" i="4"/>
  <c r="B17" i="4"/>
  <c r="B18" i="4"/>
  <c r="B19" i="4"/>
  <c r="K8" i="4" l="1"/>
  <c r="K9" i="4"/>
  <c r="K10" i="4"/>
  <c r="K11" i="4"/>
  <c r="K12" i="4"/>
  <c r="K13" i="4"/>
  <c r="K14" i="4"/>
  <c r="K15" i="4"/>
  <c r="K16" i="4"/>
  <c r="K17" i="4"/>
  <c r="K18" i="4"/>
  <c r="K19" i="4"/>
  <c r="H17" i="3" l="1"/>
  <c r="H16" i="3"/>
  <c r="H15" i="3"/>
  <c r="H14" i="3"/>
  <c r="H13" i="3" l="1"/>
</calcChain>
</file>

<file path=xl/sharedStrings.xml><?xml version="1.0" encoding="utf-8"?>
<sst xmlns="http://schemas.openxmlformats.org/spreadsheetml/2006/main" count="180" uniqueCount="101">
  <si>
    <t>Republic of the Philippines</t>
  </si>
  <si>
    <t>CIVIL WORKS BID-OUT</t>
  </si>
  <si>
    <t>No.</t>
  </si>
  <si>
    <t>Reference No.</t>
  </si>
  <si>
    <t>Name of Project</t>
  </si>
  <si>
    <t>Approved
Budget for
Contract</t>
  </si>
  <si>
    <t>Location</t>
  </si>
  <si>
    <t>Winning
Bidder</t>
  </si>
  <si>
    <t>Name and
Address</t>
  </si>
  <si>
    <t>Bid
Amount</t>
  </si>
  <si>
    <t>Bidding Date</t>
  </si>
  <si>
    <t>Contract
Duration</t>
  </si>
  <si>
    <t>We hereby certify that we have reviewed the contents and hereby attest to
the veracity and correctness of the data or information contained in this
document.</t>
  </si>
  <si>
    <t>Republic of Philippines</t>
  </si>
  <si>
    <t>GOODS AND SERVICES BID-OUT</t>
  </si>
  <si>
    <t>Reference 
No.</t>
  </si>
  <si>
    <t>Item Description</t>
  </si>
  <si>
    <t>Approved Budget for
Contract</t>
  </si>
  <si>
    <t>Winning Bidder</t>
  </si>
  <si>
    <t>Name and Address Of
Bidder</t>
  </si>
  <si>
    <t>Bid Amount</t>
  </si>
  <si>
    <t>Date of Bidding</t>
  </si>
  <si>
    <t>CONSULTING SERVICES BID-OUT</t>
  </si>
  <si>
    <t>Reference
No.</t>
  </si>
  <si>
    <t>Approved Budget
for Contract</t>
  </si>
  <si>
    <t>Name and Address</t>
  </si>
  <si>
    <t>FDP Form 10a - Bid Results on Civil Works</t>
  </si>
  <si>
    <t xml:space="preserve">Note: Bid Results are in three (3) separate forms, particularly, for Civil Works (Form 10a -CW),  Goods and Services (Form 10b - GS) and Consulting Services </t>
  </si>
  <si>
    <t>(Form 10c - CS).  If there is no bidded project, good or service for the quarter, the forms must still be submitted with the said notation and signed accordingly.</t>
  </si>
  <si>
    <t>FDP Form 10b - Bid Results on Goods and Services</t>
  </si>
  <si>
    <t>FDP Form 10c - Bid Results on Consulting Services</t>
  </si>
  <si>
    <t xml:space="preserve">BAC Secretariat Head </t>
  </si>
  <si>
    <t>BAC Chairperson</t>
  </si>
  <si>
    <t>NEGOTIATED SERVICES BID-OUT</t>
  </si>
  <si>
    <t>Province, City or Municipality: POLANGUI</t>
  </si>
  <si>
    <t>Approved Budget for Contract</t>
  </si>
  <si>
    <t>Name and Address of Bidder</t>
  </si>
  <si>
    <t>AWARD DATE</t>
  </si>
  <si>
    <t>Contract/ Delivery Duration</t>
  </si>
  <si>
    <t>Province, City or Municipality: Polangui, Albay</t>
  </si>
  <si>
    <t xml:space="preserve">                    Province, City or Municipality: Polangui, Albay</t>
  </si>
  <si>
    <t xml:space="preserve">   BAC Secretariat Head </t>
  </si>
  <si>
    <t>EMILY S. BARQUEZ</t>
  </si>
  <si>
    <t>IDA P. REFORSADO</t>
  </si>
  <si>
    <t>BAC Secretariat Head</t>
  </si>
  <si>
    <t>3rd Quarter, CY 2020</t>
  </si>
  <si>
    <t>012-2020</t>
  </si>
  <si>
    <t>REHABILITATION / IMPROVEMENT OF BARANGAY NAPO WATER SYSTEM NAPO, POLANGUI, ALBAY</t>
  </si>
  <si>
    <t>POLANGUI, ALBAY</t>
  </si>
  <si>
    <t>HILRACO CONTRUCTION &amp; SUPPLIES</t>
  </si>
  <si>
    <t>90 Days</t>
  </si>
  <si>
    <t>PROPOSED CONSTRUCTION OF NATIONAL CHILD DEVELOPMENT CENTER               ALNAY, POLANGUI, ALBAY</t>
  </si>
  <si>
    <t>013-2020</t>
  </si>
  <si>
    <t>014-2020</t>
  </si>
  <si>
    <t>CONSTRUCTION/IMPROVEMENT OF LOCAL ACCESS ROAD GOING TO DANAO VIEW DECK DANAO, POLANGUI, ALBAY</t>
  </si>
  <si>
    <t>CANCELLED</t>
  </si>
  <si>
    <t>015-2020</t>
  </si>
  <si>
    <t>PURCHASE OF ANTI-RABIES VACCINE FOR DOG VACCINATION</t>
  </si>
  <si>
    <t>GOLD NHAJJA TRADING</t>
  </si>
  <si>
    <t>PURCHASE OF OFFICE SUPPLIES USE FOR POLANGUI NORTH &amp; SOUTH DISTRICT</t>
  </si>
  <si>
    <t>016-2020</t>
  </si>
  <si>
    <t>DRF COMPUTER SERVICE CENTER &amp; GEN. MDSE.</t>
  </si>
  <si>
    <t>WASTE MANAGEMENT DISPOSAL</t>
  </si>
  <si>
    <t>017-2020</t>
  </si>
  <si>
    <t>IWA BESU CORP.</t>
  </si>
  <si>
    <t>4 Months</t>
  </si>
  <si>
    <t>DARAGA, ALBAY</t>
  </si>
  <si>
    <t>NAGA CITY</t>
  </si>
  <si>
    <t>ATTY. MARIA JELA M. MORAN</t>
  </si>
  <si>
    <t>6 Months</t>
  </si>
  <si>
    <t>IRIGA CITY</t>
  </si>
  <si>
    <t>2020-038</t>
  </si>
  <si>
    <t>Award Date</t>
  </si>
  <si>
    <t>7-1-2020</t>
  </si>
  <si>
    <t>2020-039</t>
  </si>
  <si>
    <t>HIRING LEGAL ADVISER/CONSULTANT OF THE OFFICE OF THE VICE-MAYOR LGU-POLANGUI, ALBAY</t>
  </si>
  <si>
    <t>HIRING OF LEGISLATIVE BRANCH LEGAL ADVISER OF LGU-POLANGUI, ALBAY</t>
  </si>
  <si>
    <t>ATTY. MA. REBECCA S. CALLEJA</t>
  </si>
  <si>
    <t>LEGAZPI CITY</t>
  </si>
  <si>
    <t>HIRING OF PHYSICIAN OF LGU-POLANGUI, ALBAY</t>
  </si>
  <si>
    <t>2020-040</t>
  </si>
  <si>
    <t>MR. ALLAN EMPIG REYES</t>
  </si>
  <si>
    <t>7-30-2020</t>
  </si>
  <si>
    <t>2020-048</t>
  </si>
  <si>
    <t>HIRING CONSULTANT ON INFRASTRUCTURE OF LGU-POLANGUI, ALBAY</t>
  </si>
  <si>
    <t>MR. BENJAMIN SILVA MANALO</t>
  </si>
  <si>
    <t>9-9-2020</t>
  </si>
  <si>
    <t>2020-049</t>
  </si>
  <si>
    <t>HIRING LEGAL CONSULTANT OF LGU-POLANGUI, ALBAY</t>
  </si>
  <si>
    <t>MR. JESSEL SAPITER BASANTA</t>
  </si>
  <si>
    <t>6-30-2020</t>
  </si>
  <si>
    <t>7-15-2020</t>
  </si>
  <si>
    <t>8-3-2020</t>
  </si>
  <si>
    <t>7-24-29-2020</t>
  </si>
  <si>
    <t>8-11-2020</t>
  </si>
  <si>
    <t>8-12-2020</t>
  </si>
  <si>
    <t>8-26-2020</t>
  </si>
  <si>
    <t>9-14-2020</t>
  </si>
  <si>
    <t>9-29-2020</t>
  </si>
  <si>
    <t>9-30-2020</t>
  </si>
  <si>
    <t>OAS, ALBAY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</si>
</sst>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0" fontId="0" fillId="0" borderId="0" xfId="0" applyAlignment="1">
      <alignment wrapText="1"/>
    </xf>
    <xf numFmtId="0" fontId="4" fillId="0" borderId="0" xfId="0" applyFont="1"/>
    <xf numFmtId="0" fontId="4" fillId="0" borderId="1" xfId="0" applyNumberFormat="1" applyFont="1" applyBorder="1" applyAlignment="1">
      <alignment horizontal="center" vertical="center"/>
    </xf>
    <xf numFmtId="43" fontId="4" fillId="0" borderId="6" xfId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3" fontId="0" fillId="0" borderId="0" xfId="1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3" fontId="6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3" fontId="6" fillId="0" borderId="1" xfId="1" applyFont="1" applyBorder="1" applyAlignment="1">
      <alignment horizontal="right" vertical="center"/>
    </xf>
    <xf numFmtId="15" fontId="6" fillId="0" borderId="1" xfId="0" applyNumberFormat="1" applyFont="1" applyBorder="1" applyAlignment="1">
      <alignment vertical="center"/>
    </xf>
    <xf numFmtId="15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0" fillId="0" borderId="1" xfId="0" applyNumberFormat="1" applyBorder="1" applyAlignment="1">
      <alignment horizontal="right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1228725</xdr:colOff>
      <xdr:row>26</xdr:row>
      <xdr:rowOff>133350</xdr:rowOff>
    </xdr:from>
    <xdr:to>
      <xdr:col>6</xdr:col>
      <xdr:colOff>45339</xdr:colOff>
      <xdr:row>29</xdr:row>
      <xdr:rowOff>5334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6324600"/>
          <a:ext cx="1312164" cy="443484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26</xdr:row>
      <xdr:rowOff>152400</xdr:rowOff>
    </xdr:from>
    <xdr:to>
      <xdr:col>2</xdr:col>
      <xdr:colOff>2112645</xdr:colOff>
      <xdr:row>29</xdr:row>
      <xdr:rowOff>170688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6343650"/>
          <a:ext cx="1531620" cy="589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26</xdr:row>
      <xdr:rowOff>142875</xdr:rowOff>
    </xdr:from>
    <xdr:to>
      <xdr:col>4</xdr:col>
      <xdr:colOff>1502664</xdr:colOff>
      <xdr:row>29</xdr:row>
      <xdr:rowOff>14859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6438900"/>
          <a:ext cx="1312164" cy="443484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26</xdr:row>
      <xdr:rowOff>161925</xdr:rowOff>
    </xdr:from>
    <xdr:to>
      <xdr:col>1</xdr:col>
      <xdr:colOff>2122170</xdr:colOff>
      <xdr:row>29</xdr:row>
      <xdr:rowOff>180213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6457950"/>
          <a:ext cx="1531620" cy="5897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20</xdr:row>
      <xdr:rowOff>133350</xdr:rowOff>
    </xdr:from>
    <xdr:to>
      <xdr:col>6</xdr:col>
      <xdr:colOff>531114</xdr:colOff>
      <xdr:row>23</xdr:row>
      <xdr:rowOff>5334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6229350"/>
          <a:ext cx="1312164" cy="44348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21</xdr:row>
      <xdr:rowOff>19050</xdr:rowOff>
    </xdr:from>
    <xdr:to>
      <xdr:col>2</xdr:col>
      <xdr:colOff>1626870</xdr:colOff>
      <xdr:row>24</xdr:row>
      <xdr:rowOff>37338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6305550"/>
          <a:ext cx="1531620" cy="5897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941293</xdr:colOff>
      <xdr:row>22</xdr:row>
      <xdr:rowOff>179295</xdr:rowOff>
    </xdr:from>
    <xdr:to>
      <xdr:col>8</xdr:col>
      <xdr:colOff>987192</xdr:colOff>
      <xdr:row>25</xdr:row>
      <xdr:rowOff>17661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1028" y="14354736"/>
          <a:ext cx="1312164" cy="44348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22</xdr:row>
      <xdr:rowOff>179295</xdr:rowOff>
    </xdr:from>
    <xdr:to>
      <xdr:col>3</xdr:col>
      <xdr:colOff>590326</xdr:colOff>
      <xdr:row>25</xdr:row>
      <xdr:rowOff>163965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18" y="14354736"/>
          <a:ext cx="1531620" cy="5897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pply%20Office/Desktop/APP%20as%20of%20October%202020/New%20folder/Negotiated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gotiated"/>
    </sheetNames>
    <sheetDataSet>
      <sheetData sheetId="0" refreshError="1">
        <row r="5">
          <cell r="A5">
            <v>1</v>
          </cell>
        </row>
        <row r="39">
          <cell r="B39" t="str">
            <v>2020-036</v>
          </cell>
          <cell r="C39" t="str">
            <v>FOOD ITEMS GIVEN TO THE FIVE (5) BARANGAYS CHECKPOINT FROM MAY 29-JUNE 27, 2020</v>
          </cell>
          <cell r="G39">
            <v>180000</v>
          </cell>
          <cell r="I39" t="str">
            <v>MARDEREI GENERAL MERCHANDISE &amp; SUPPLY</v>
          </cell>
        </row>
        <row r="40">
          <cell r="B40" t="str">
            <v>2020-037</v>
          </cell>
          <cell r="C40" t="str">
            <v>CATERING SERVICE OF PERSON UNDER MONITORING (PUMs) AT MAYNAGA-HIGHLANDER WATERING HOLE RESORT, PNCES-JICA BUILDING, COCON LODGE, PSCES, PGCHS</v>
          </cell>
          <cell r="G40">
            <v>594000</v>
          </cell>
          <cell r="I40" t="str">
            <v>CHEE EVENTS-UALLY</v>
          </cell>
        </row>
        <row r="41">
          <cell r="B41" t="str">
            <v>2020-041</v>
          </cell>
          <cell r="C41" t="str">
            <v>CATERING SERVICE OF PUMs AT PNCES JICA BLDG. COCON LODGE, PSCES, PGCHS. JULY 16 - JULY 31, 2020</v>
          </cell>
          <cell r="G41">
            <v>699820</v>
          </cell>
          <cell r="I41" t="str">
            <v>CHEE EVENTS-UALLY</v>
          </cell>
        </row>
        <row r="42">
          <cell r="B42" t="str">
            <v>2020-042</v>
          </cell>
          <cell r="C42" t="str">
            <v>CATERING SERVICE FOR THE PAYOUT OF 2ND TRANCHE AMELIORATION PROGRAM</v>
          </cell>
          <cell r="G42">
            <v>140000</v>
          </cell>
          <cell r="I42" t="str">
            <v>MARY PRINCESS</v>
          </cell>
        </row>
        <row r="43">
          <cell r="B43" t="str">
            <v>2020-043</v>
          </cell>
          <cell r="C43" t="str">
            <v>PURCHASE OF MEDICAL SUPPLIES &amp; OFFICE EQUIPMENT USED AT RHU FOR COVID-19</v>
          </cell>
          <cell r="G43">
            <v>314200</v>
          </cell>
          <cell r="I43" t="str">
            <v>BIERICH GEN. MDSE.</v>
          </cell>
        </row>
        <row r="44">
          <cell r="B44" t="str">
            <v>2020-044</v>
          </cell>
          <cell r="C44" t="str">
            <v>PURCHASE OF MEDICAL SUPPLIES USED AT RHU FOR COVID RESPONSE</v>
          </cell>
          <cell r="G44">
            <v>181300</v>
          </cell>
          <cell r="I44" t="str">
            <v>CURASAVE PHARMA</v>
          </cell>
        </row>
        <row r="45">
          <cell r="B45" t="str">
            <v>2020-045</v>
          </cell>
          <cell r="C45" t="str">
            <v>PURCHASE OF MEDICAL SUPPLIES USED AT RHU FOR COVID RESPONSE</v>
          </cell>
          <cell r="G45">
            <v>92350</v>
          </cell>
          <cell r="I45" t="str">
            <v>SHAN PHARMACEUTICAL DEALER &amp; DRUGSTORE</v>
          </cell>
        </row>
        <row r="46">
          <cell r="B46" t="str">
            <v>2020-046</v>
          </cell>
          <cell r="C46" t="str">
            <v>PURCHASE OF EMPTY SACK USED FOR DISTRIBUTION OF RICE FOR NON-SAP BENEFICIARIES (2ND TRANCHE)</v>
          </cell>
          <cell r="G46">
            <v>70000</v>
          </cell>
          <cell r="I46" t="str">
            <v>MARDEREI GENERAL MERCHANDISE &amp; SUPPLY</v>
          </cell>
        </row>
        <row r="47">
          <cell r="B47" t="str">
            <v>2020-047</v>
          </cell>
          <cell r="C47" t="str">
            <v>PURCHASE OF RAPID TEST USED AT QUARANTINE FACILITIES FOR PUMs</v>
          </cell>
          <cell r="G47">
            <v>396500</v>
          </cell>
          <cell r="I47" t="str">
            <v>SHAN PHARMACEUTICAL DEALER &amp; DRUGSTORE</v>
          </cell>
        </row>
        <row r="48">
          <cell r="B48" t="str">
            <v>2020-050</v>
          </cell>
          <cell r="C48" t="str">
            <v>PURCHASE OF OFFICE &amp; MEDICAL SUPPLIES USED AT RHU FOR COVID-19</v>
          </cell>
          <cell r="G48">
            <v>413000</v>
          </cell>
          <cell r="I48" t="str">
            <v>BIERICH GEN. MDSE.</v>
          </cell>
        </row>
        <row r="49">
          <cell r="B49" t="str">
            <v>2020-051</v>
          </cell>
          <cell r="C49" t="str">
            <v>CATERING SERVICE FOR PERSON UNDER MONITORING, FACILITY FRONTLINERS &amp; MAINTENANCE STAFF AT JICA-PNCES,PGCHS,PSCS &amp; COCON LODGE</v>
          </cell>
          <cell r="G49">
            <v>614900</v>
          </cell>
          <cell r="I49" t="str">
            <v>CHEE EVENTS-UALLY</v>
          </cell>
        </row>
        <row r="50">
          <cell r="B50" t="str">
            <v>2020-052</v>
          </cell>
          <cell r="C50" t="str">
            <v>PURCHASE OF FOOD ITEMS GIVEN TO 2 BARANGAYS CHECKPOINT</v>
          </cell>
          <cell r="G50">
            <v>122000</v>
          </cell>
          <cell r="I50" t="str">
            <v>MARDEREI GENERAL MERCHANDISE &amp; SUPPLY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topLeftCell="A10" zoomScaleNormal="100" workbookViewId="0">
      <selection activeCell="D33" sqref="D33"/>
    </sheetView>
  </sheetViews>
  <sheetFormatPr defaultRowHeight="15" x14ac:dyDescent="0.25"/>
  <cols>
    <col min="1" max="1" width="4.85546875" customWidth="1"/>
    <col min="2" max="2" width="11.5703125" customWidth="1"/>
    <col min="3" max="3" width="38.140625" customWidth="1"/>
    <col min="4" max="4" width="13.28515625" customWidth="1"/>
    <col min="5" max="5" width="18.140625" customWidth="1"/>
    <col min="6" max="7" width="17" customWidth="1"/>
    <col min="8" max="8" width="13.28515625" customWidth="1"/>
    <col min="9" max="9" width="14.28515625" customWidth="1"/>
    <col min="10" max="10" width="8.5703125" customWidth="1"/>
  </cols>
  <sheetData>
    <row r="1" spans="1:11" ht="14.45" x14ac:dyDescent="0.3">
      <c r="A1" t="s">
        <v>26</v>
      </c>
    </row>
    <row r="2" spans="1:11" ht="14.45" x14ac:dyDescent="0.3">
      <c r="A2" s="3" t="s">
        <v>27</v>
      </c>
    </row>
    <row r="3" spans="1:11" ht="14.45" x14ac:dyDescent="0.3">
      <c r="A3" s="3" t="s">
        <v>28</v>
      </c>
    </row>
    <row r="6" spans="1:11" x14ac:dyDescent="0.25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</row>
    <row r="7" spans="1:11" x14ac:dyDescent="0.25">
      <c r="A7" s="70" t="s">
        <v>1</v>
      </c>
      <c r="B7" s="70"/>
      <c r="C7" s="70"/>
      <c r="D7" s="70"/>
      <c r="E7" s="70"/>
      <c r="F7" s="70"/>
      <c r="G7" s="70"/>
      <c r="H7" s="70"/>
      <c r="I7" s="70"/>
      <c r="J7" s="70"/>
    </row>
    <row r="8" spans="1:11" x14ac:dyDescent="0.25">
      <c r="A8" s="69" t="s">
        <v>39</v>
      </c>
      <c r="B8" s="69"/>
      <c r="C8" s="69"/>
      <c r="D8" s="69"/>
      <c r="E8" s="69"/>
      <c r="F8" s="69"/>
      <c r="G8" s="69"/>
      <c r="H8" s="69"/>
      <c r="I8" s="69"/>
      <c r="J8" s="69"/>
    </row>
    <row r="9" spans="1:11" x14ac:dyDescent="0.25">
      <c r="A9" s="69" t="s">
        <v>45</v>
      </c>
      <c r="B9" s="69"/>
      <c r="C9" s="69"/>
      <c r="D9" s="69"/>
      <c r="E9" s="69"/>
      <c r="F9" s="69"/>
      <c r="G9" s="69"/>
      <c r="H9" s="69"/>
      <c r="I9" s="69"/>
      <c r="J9" s="69"/>
    </row>
    <row r="11" spans="1:11" x14ac:dyDescent="0.25">
      <c r="A11" s="67" t="s">
        <v>2</v>
      </c>
      <c r="B11" s="67" t="s">
        <v>3</v>
      </c>
      <c r="C11" s="67" t="s">
        <v>4</v>
      </c>
      <c r="D11" s="74" t="s">
        <v>5</v>
      </c>
      <c r="E11" s="67" t="s">
        <v>6</v>
      </c>
      <c r="F11" s="66" t="s">
        <v>7</v>
      </c>
      <c r="G11" s="66" t="s">
        <v>8</v>
      </c>
      <c r="H11" s="66" t="s">
        <v>9</v>
      </c>
      <c r="I11" s="68" t="s">
        <v>10</v>
      </c>
      <c r="J11" s="66" t="s">
        <v>11</v>
      </c>
      <c r="K11" s="65"/>
    </row>
    <row r="12" spans="1:11" ht="25.15" customHeight="1" x14ac:dyDescent="0.25">
      <c r="A12" s="67"/>
      <c r="B12" s="67"/>
      <c r="C12" s="67"/>
      <c r="D12" s="74"/>
      <c r="E12" s="67"/>
      <c r="F12" s="67"/>
      <c r="G12" s="67"/>
      <c r="H12" s="67"/>
      <c r="I12" s="68"/>
      <c r="J12" s="67"/>
      <c r="K12" s="65"/>
    </row>
    <row r="13" spans="1:11" s="17" customFormat="1" ht="40.5" x14ac:dyDescent="0.25">
      <c r="A13" s="38">
        <v>1</v>
      </c>
      <c r="B13" s="38" t="s">
        <v>46</v>
      </c>
      <c r="C13" s="39" t="s">
        <v>47</v>
      </c>
      <c r="D13" s="40">
        <v>1997399.63</v>
      </c>
      <c r="E13" s="38" t="s">
        <v>48</v>
      </c>
      <c r="F13" s="41" t="s">
        <v>49</v>
      </c>
      <c r="G13" s="42" t="s">
        <v>48</v>
      </c>
      <c r="H13" s="43">
        <v>1987643.45</v>
      </c>
      <c r="I13" s="44">
        <v>44019</v>
      </c>
      <c r="J13" s="38" t="s">
        <v>50</v>
      </c>
    </row>
    <row r="14" spans="1:11" s="17" customFormat="1" ht="40.5" x14ac:dyDescent="0.25">
      <c r="A14" s="38">
        <v>2</v>
      </c>
      <c r="B14" s="38" t="s">
        <v>52</v>
      </c>
      <c r="C14" s="39" t="s">
        <v>51</v>
      </c>
      <c r="D14" s="43">
        <v>2565000</v>
      </c>
      <c r="E14" s="38" t="s">
        <v>48</v>
      </c>
      <c r="F14" s="41" t="s">
        <v>49</v>
      </c>
      <c r="G14" s="42" t="s">
        <v>48</v>
      </c>
      <c r="H14" s="43">
        <v>2557530.9900000002</v>
      </c>
      <c r="I14" s="44">
        <v>44019</v>
      </c>
      <c r="J14" s="38" t="s">
        <v>50</v>
      </c>
    </row>
    <row r="15" spans="1:11" s="17" customFormat="1" ht="54" x14ac:dyDescent="0.25">
      <c r="A15" s="38">
        <v>3</v>
      </c>
      <c r="B15" s="38" t="s">
        <v>53</v>
      </c>
      <c r="C15" s="39" t="s">
        <v>54</v>
      </c>
      <c r="D15" s="71" t="s">
        <v>55</v>
      </c>
      <c r="E15" s="72"/>
      <c r="F15" s="72"/>
      <c r="G15" s="72"/>
      <c r="H15" s="72"/>
      <c r="I15" s="72"/>
      <c r="J15" s="73"/>
    </row>
    <row r="16" spans="1:11" s="17" customFormat="1" x14ac:dyDescent="0.25">
      <c r="A16" s="38"/>
      <c r="B16" s="38"/>
      <c r="C16" s="39"/>
      <c r="D16" s="43"/>
      <c r="E16" s="38"/>
      <c r="F16" s="38"/>
      <c r="G16" s="42"/>
      <c r="H16" s="43"/>
      <c r="I16" s="42"/>
      <c r="J16" s="38"/>
    </row>
    <row r="17" spans="1:10" s="17" customFormat="1" x14ac:dyDescent="0.25">
      <c r="A17" s="38"/>
      <c r="B17" s="38"/>
      <c r="C17" s="39"/>
      <c r="D17" s="43"/>
      <c r="E17" s="38"/>
      <c r="F17" s="38"/>
      <c r="G17" s="42"/>
      <c r="H17" s="43"/>
      <c r="I17" s="42"/>
      <c r="J17" s="38"/>
    </row>
    <row r="18" spans="1:10" s="17" customFormat="1" x14ac:dyDescent="0.25">
      <c r="A18" s="38"/>
      <c r="B18" s="38"/>
      <c r="C18" s="39"/>
      <c r="D18" s="43"/>
      <c r="E18" s="38"/>
      <c r="F18" s="38"/>
      <c r="G18" s="42"/>
      <c r="H18" s="43"/>
      <c r="I18" s="42"/>
      <c r="J18" s="38"/>
    </row>
    <row r="19" spans="1:10" s="17" customFormat="1" x14ac:dyDescent="0.25">
      <c r="A19" s="38"/>
      <c r="B19" s="38"/>
      <c r="C19" s="39"/>
      <c r="D19" s="43"/>
      <c r="E19" s="38"/>
      <c r="F19" s="38"/>
      <c r="G19" s="42"/>
      <c r="H19" s="43"/>
      <c r="I19" s="42"/>
      <c r="J19" s="38"/>
    </row>
    <row r="20" spans="1:10" s="17" customFormat="1" x14ac:dyDescent="0.25">
      <c r="A20" s="38"/>
      <c r="B20" s="38"/>
      <c r="C20" s="39"/>
      <c r="D20" s="43"/>
      <c r="E20" s="38"/>
      <c r="F20" s="38"/>
      <c r="G20" s="42"/>
      <c r="H20" s="43"/>
      <c r="I20" s="42"/>
      <c r="J20" s="38"/>
    </row>
    <row r="21" spans="1:10" s="17" customFormat="1" x14ac:dyDescent="0.25">
      <c r="A21" s="42"/>
      <c r="B21" s="38"/>
      <c r="C21" s="39"/>
      <c r="D21" s="43"/>
      <c r="E21" s="38"/>
      <c r="F21" s="38"/>
      <c r="G21" s="42"/>
      <c r="H21" s="43"/>
      <c r="I21" s="42"/>
      <c r="J21" s="38"/>
    </row>
    <row r="22" spans="1:10" s="17" customFormat="1" x14ac:dyDescent="0.25">
      <c r="A22" s="42"/>
      <c r="B22" s="38"/>
      <c r="C22" s="39"/>
      <c r="D22" s="43"/>
      <c r="E22" s="38"/>
      <c r="F22" s="38"/>
      <c r="G22" s="42"/>
      <c r="H22" s="43"/>
      <c r="I22" s="42"/>
      <c r="J22" s="38"/>
    </row>
    <row r="23" spans="1:10" s="17" customFormat="1" x14ac:dyDescent="0.25">
      <c r="A23" s="42"/>
      <c r="B23" s="38"/>
      <c r="C23" s="39"/>
      <c r="D23" s="43"/>
      <c r="E23" s="38"/>
      <c r="F23" s="38"/>
      <c r="G23" s="42"/>
      <c r="H23" s="43"/>
      <c r="I23" s="42"/>
      <c r="J23" s="38"/>
    </row>
    <row r="24" spans="1:10" s="17" customFormat="1" x14ac:dyDescent="0.25">
      <c r="A24" s="42"/>
      <c r="B24" s="38"/>
      <c r="C24" s="39"/>
      <c r="D24" s="43"/>
      <c r="E24" s="38"/>
      <c r="F24" s="38"/>
      <c r="G24" s="42"/>
      <c r="H24" s="43"/>
      <c r="I24" s="42"/>
      <c r="J24" s="38"/>
    </row>
    <row r="25" spans="1:10" x14ac:dyDescent="0.25">
      <c r="A25" s="4" t="s">
        <v>12</v>
      </c>
    </row>
    <row r="26" spans="1:10" x14ac:dyDescent="0.25">
      <c r="A26" s="4"/>
    </row>
    <row r="27" spans="1:10" x14ac:dyDescent="0.25">
      <c r="A27" s="4"/>
    </row>
    <row r="29" spans="1:10" x14ac:dyDescent="0.25">
      <c r="C29" s="46" t="s">
        <v>42</v>
      </c>
      <c r="F29" s="47" t="s">
        <v>43</v>
      </c>
    </row>
    <row r="30" spans="1:10" x14ac:dyDescent="0.25">
      <c r="C30" s="34" t="s">
        <v>31</v>
      </c>
      <c r="D30" s="32"/>
      <c r="F30" s="34" t="s">
        <v>32</v>
      </c>
      <c r="G30" s="32"/>
    </row>
    <row r="31" spans="1:10" x14ac:dyDescent="0.25">
      <c r="B31" s="65"/>
      <c r="C31" s="65"/>
      <c r="D31" s="65"/>
      <c r="E31" s="65"/>
    </row>
  </sheetData>
  <mergeCells count="18">
    <mergeCell ref="A8:J8"/>
    <mergeCell ref="A9:J9"/>
    <mergeCell ref="A7:J7"/>
    <mergeCell ref="A6:J6"/>
    <mergeCell ref="B31:C31"/>
    <mergeCell ref="D31:E31"/>
    <mergeCell ref="D15:J15"/>
    <mergeCell ref="A11:A12"/>
    <mergeCell ref="B11:B12"/>
    <mergeCell ref="C11:C12"/>
    <mergeCell ref="D11:D12"/>
    <mergeCell ref="E11:E12"/>
    <mergeCell ref="K11:K12"/>
    <mergeCell ref="F11:F12"/>
    <mergeCell ref="G11:G12"/>
    <mergeCell ref="H11:H12"/>
    <mergeCell ref="I11:I12"/>
    <mergeCell ref="J11:J12"/>
  </mergeCells>
  <pageMargins left="0.23622047244094491" right="0.23622047244094491" top="0" bottom="0" header="0.31496062992125984" footer="0.31496062992125984"/>
  <pageSetup paperSize="25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Layout" topLeftCell="A10" zoomScaleNormal="100" workbookViewId="0">
      <selection activeCell="C22" sqref="C22"/>
    </sheetView>
  </sheetViews>
  <sheetFormatPr defaultColWidth="8.85546875" defaultRowHeight="15" x14ac:dyDescent="0.25"/>
  <cols>
    <col min="1" max="1" width="8.85546875" style="17" customWidth="1"/>
    <col min="2" max="2" width="37.28515625" style="18" customWidth="1"/>
    <col min="3" max="3" width="19.28515625" style="19" customWidth="1"/>
    <col min="4" max="4" width="17.5703125" style="18" customWidth="1"/>
    <col min="5" max="5" width="24" style="6" customWidth="1"/>
    <col min="6" max="6" width="19.28515625" style="19" customWidth="1"/>
    <col min="7" max="7" width="18.5703125" style="6" customWidth="1"/>
    <col min="8" max="9" width="8.85546875" style="17"/>
    <col min="10" max="10" width="10.7109375" style="17" customWidth="1"/>
    <col min="11" max="16384" width="8.85546875" style="17"/>
  </cols>
  <sheetData>
    <row r="1" spans="1:7" ht="14.45" x14ac:dyDescent="0.3">
      <c r="A1" s="17" t="s">
        <v>29</v>
      </c>
    </row>
    <row r="2" spans="1:7" ht="14.45" x14ac:dyDescent="0.3">
      <c r="A2" s="20" t="s">
        <v>27</v>
      </c>
    </row>
    <row r="3" spans="1:7" ht="14.45" x14ac:dyDescent="0.3">
      <c r="A3" s="20" t="s">
        <v>28</v>
      </c>
    </row>
    <row r="6" spans="1:7" x14ac:dyDescent="0.25">
      <c r="A6" s="70" t="s">
        <v>13</v>
      </c>
      <c r="B6" s="70"/>
      <c r="C6" s="70"/>
      <c r="D6" s="70"/>
      <c r="E6" s="70"/>
      <c r="F6" s="70"/>
      <c r="G6" s="70"/>
    </row>
    <row r="7" spans="1:7" x14ac:dyDescent="0.25">
      <c r="A7" s="70" t="s">
        <v>14</v>
      </c>
      <c r="B7" s="70"/>
      <c r="C7" s="70"/>
      <c r="D7" s="70"/>
      <c r="E7" s="70"/>
      <c r="F7" s="70"/>
      <c r="G7" s="70"/>
    </row>
    <row r="9" spans="1:7" x14ac:dyDescent="0.25">
      <c r="A9" s="70" t="s">
        <v>39</v>
      </c>
      <c r="B9" s="70"/>
      <c r="C9" s="70"/>
      <c r="D9" s="70"/>
      <c r="E9" s="70"/>
      <c r="F9" s="70"/>
      <c r="G9" s="70"/>
    </row>
    <row r="10" spans="1:7" x14ac:dyDescent="0.25">
      <c r="A10" s="70" t="s">
        <v>45</v>
      </c>
      <c r="B10" s="70"/>
      <c r="C10" s="70"/>
      <c r="D10" s="70"/>
      <c r="E10" s="70"/>
      <c r="F10" s="70"/>
      <c r="G10" s="70"/>
    </row>
    <row r="12" spans="1:7" x14ac:dyDescent="0.25">
      <c r="A12" s="66" t="s">
        <v>15</v>
      </c>
      <c r="B12" s="66" t="s">
        <v>16</v>
      </c>
      <c r="C12" s="78" t="s">
        <v>17</v>
      </c>
      <c r="D12" s="66" t="s">
        <v>18</v>
      </c>
      <c r="E12" s="66" t="s">
        <v>19</v>
      </c>
      <c r="F12" s="77" t="s">
        <v>20</v>
      </c>
      <c r="G12" s="76" t="s">
        <v>21</v>
      </c>
    </row>
    <row r="13" spans="1:7" x14ac:dyDescent="0.25">
      <c r="A13" s="67"/>
      <c r="B13" s="66"/>
      <c r="C13" s="77"/>
      <c r="D13" s="66"/>
      <c r="E13" s="67"/>
      <c r="F13" s="77"/>
      <c r="G13" s="76"/>
    </row>
    <row r="14" spans="1:7" ht="51" customHeight="1" x14ac:dyDescent="0.25">
      <c r="A14" s="21" t="s">
        <v>56</v>
      </c>
      <c r="B14" s="22" t="s">
        <v>57</v>
      </c>
      <c r="C14" s="23">
        <v>250000</v>
      </c>
      <c r="D14" s="2" t="s">
        <v>58</v>
      </c>
      <c r="E14" s="1" t="s">
        <v>67</v>
      </c>
      <c r="F14" s="23">
        <v>249995</v>
      </c>
      <c r="G14" s="45">
        <v>44046</v>
      </c>
    </row>
    <row r="15" spans="1:7" ht="51" customHeight="1" x14ac:dyDescent="0.25">
      <c r="A15" s="21" t="s">
        <v>60</v>
      </c>
      <c r="B15" s="22" t="s">
        <v>59</v>
      </c>
      <c r="C15" s="23">
        <v>1814850</v>
      </c>
      <c r="D15" s="2" t="s">
        <v>61</v>
      </c>
      <c r="E15" s="1" t="s">
        <v>48</v>
      </c>
      <c r="F15" s="23">
        <v>1811824</v>
      </c>
      <c r="G15" s="45">
        <v>44055</v>
      </c>
    </row>
    <row r="16" spans="1:7" ht="51" customHeight="1" x14ac:dyDescent="0.25">
      <c r="A16" s="21" t="s">
        <v>63</v>
      </c>
      <c r="B16" s="22" t="s">
        <v>62</v>
      </c>
      <c r="C16" s="23">
        <v>1000000</v>
      </c>
      <c r="D16" s="2" t="s">
        <v>64</v>
      </c>
      <c r="E16" s="1" t="s">
        <v>66</v>
      </c>
      <c r="F16" s="23">
        <v>1000000</v>
      </c>
      <c r="G16" s="45">
        <v>44090</v>
      </c>
    </row>
    <row r="17" spans="1:7" x14ac:dyDescent="0.25">
      <c r="A17" s="21"/>
      <c r="B17" s="22"/>
      <c r="C17" s="23"/>
      <c r="D17" s="22"/>
      <c r="E17" s="1"/>
      <c r="F17" s="23"/>
      <c r="G17" s="1"/>
    </row>
    <row r="18" spans="1:7" x14ac:dyDescent="0.25">
      <c r="A18" s="21"/>
      <c r="B18" s="22"/>
      <c r="C18" s="23"/>
      <c r="D18" s="22"/>
      <c r="E18" s="1"/>
      <c r="F18" s="23"/>
      <c r="G18" s="1"/>
    </row>
    <row r="19" spans="1:7" x14ac:dyDescent="0.25">
      <c r="A19" s="21"/>
      <c r="B19" s="22"/>
      <c r="C19" s="23"/>
      <c r="D19" s="22"/>
      <c r="E19" s="1"/>
      <c r="F19" s="23"/>
      <c r="G19" s="1"/>
    </row>
    <row r="20" spans="1:7" x14ac:dyDescent="0.25">
      <c r="A20" s="21"/>
      <c r="B20" s="22"/>
      <c r="C20" s="23"/>
      <c r="D20" s="22"/>
      <c r="E20" s="1"/>
      <c r="F20" s="23"/>
      <c r="G20" s="1"/>
    </row>
    <row r="21" spans="1:7" x14ac:dyDescent="0.25">
      <c r="A21" s="21"/>
      <c r="B21" s="22"/>
      <c r="C21" s="23"/>
      <c r="D21" s="22"/>
      <c r="E21" s="1"/>
      <c r="F21" s="23"/>
      <c r="G21" s="1"/>
    </row>
    <row r="22" spans="1:7" x14ac:dyDescent="0.25">
      <c r="A22" s="21"/>
      <c r="B22" s="22"/>
      <c r="C22" s="23"/>
      <c r="D22" s="22"/>
      <c r="E22" s="1"/>
      <c r="F22" s="23"/>
      <c r="G22" s="1"/>
    </row>
    <row r="23" spans="1:7" x14ac:dyDescent="0.25">
      <c r="A23" s="21"/>
      <c r="B23" s="22"/>
      <c r="C23" s="23"/>
      <c r="D23" s="22"/>
      <c r="E23" s="1"/>
      <c r="F23" s="23"/>
      <c r="G23" s="1"/>
    </row>
    <row r="24" spans="1:7" x14ac:dyDescent="0.25">
      <c r="A24" s="21"/>
      <c r="B24" s="22"/>
      <c r="C24" s="23"/>
      <c r="D24" s="22"/>
      <c r="E24" s="1"/>
      <c r="F24" s="23"/>
      <c r="G24" s="1"/>
    </row>
    <row r="25" spans="1:7" x14ac:dyDescent="0.25">
      <c r="A25" s="21"/>
      <c r="B25" s="22"/>
      <c r="C25" s="23"/>
      <c r="D25" s="22"/>
      <c r="E25" s="1"/>
      <c r="F25" s="23"/>
      <c r="G25" s="1"/>
    </row>
    <row r="26" spans="1:7" x14ac:dyDescent="0.25">
      <c r="A26" s="24" t="s">
        <v>12</v>
      </c>
    </row>
    <row r="27" spans="1:7" x14ac:dyDescent="0.25">
      <c r="A27" s="24"/>
      <c r="E27" s="34"/>
      <c r="G27" s="34"/>
    </row>
    <row r="29" spans="1:7" x14ac:dyDescent="0.25">
      <c r="B29" s="48" t="s">
        <v>42</v>
      </c>
      <c r="C29" s="18"/>
      <c r="E29" s="47" t="s">
        <v>43</v>
      </c>
      <c r="F29" s="17"/>
    </row>
    <row r="30" spans="1:7" x14ac:dyDescent="0.25">
      <c r="B30" s="34" t="s">
        <v>31</v>
      </c>
      <c r="C30" s="17"/>
      <c r="E30" s="34" t="s">
        <v>32</v>
      </c>
      <c r="F30" s="17"/>
      <c r="G30" s="25"/>
    </row>
    <row r="33" spans="2:5" x14ac:dyDescent="0.25">
      <c r="B33" s="75"/>
      <c r="C33" s="75"/>
      <c r="D33" s="75"/>
      <c r="E33" s="75"/>
    </row>
  </sheetData>
  <mergeCells count="13">
    <mergeCell ref="A6:G6"/>
    <mergeCell ref="A7:G7"/>
    <mergeCell ref="A9:G9"/>
    <mergeCell ref="A10:G10"/>
    <mergeCell ref="B33:C33"/>
    <mergeCell ref="D33:E33"/>
    <mergeCell ref="G12:G13"/>
    <mergeCell ref="F12:F13"/>
    <mergeCell ref="A12:A13"/>
    <mergeCell ref="B12:B13"/>
    <mergeCell ref="C12:C13"/>
    <mergeCell ref="D12:D13"/>
    <mergeCell ref="E12:E13"/>
  </mergeCells>
  <pageMargins left="0.70866141732283472" right="0.70866141732283472" top="0.74803149606299213" bottom="0" header="0.31496062992125984" footer="0.31496062992125984"/>
  <pageSetup paperSize="256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topLeftCell="A7" zoomScaleNormal="85" workbookViewId="0">
      <selection activeCell="D17" sqref="D17"/>
    </sheetView>
  </sheetViews>
  <sheetFormatPr defaultColWidth="8.85546875" defaultRowHeight="15" x14ac:dyDescent="0.25"/>
  <cols>
    <col min="1" max="1" width="8.140625" style="31" customWidth="1"/>
    <col min="2" max="2" width="11.28515625" style="26" customWidth="1"/>
    <col min="3" max="3" width="36.140625" style="26" customWidth="1"/>
    <col min="4" max="4" width="12.7109375" style="26" customWidth="1"/>
    <col min="5" max="5" width="16.5703125" style="26" customWidth="1"/>
    <col min="6" max="6" width="14.140625" style="26" customWidth="1"/>
    <col min="7" max="7" width="12.7109375" style="26" customWidth="1"/>
    <col min="8" max="8" width="15.140625" style="26" customWidth="1"/>
    <col min="9" max="10" width="10.7109375" style="26" customWidth="1"/>
    <col min="11" max="16384" width="8.85546875" style="26"/>
  </cols>
  <sheetData>
    <row r="1" spans="1:10" x14ac:dyDescent="0.25">
      <c r="A1" s="5" t="s">
        <v>30</v>
      </c>
    </row>
    <row r="2" spans="1:10" x14ac:dyDescent="0.25">
      <c r="A2" s="51" t="s">
        <v>27</v>
      </c>
    </row>
    <row r="3" spans="1:10" x14ac:dyDescent="0.25">
      <c r="A3" s="51" t="s">
        <v>28</v>
      </c>
    </row>
    <row r="6" spans="1:10" ht="15" customHeight="1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 x14ac:dyDescent="0.25">
      <c r="A7" s="80" t="s">
        <v>22</v>
      </c>
      <c r="B7" s="80"/>
      <c r="C7" s="80"/>
      <c r="D7" s="80"/>
      <c r="E7" s="80"/>
      <c r="F7" s="80"/>
      <c r="G7" s="80"/>
      <c r="H7" s="80"/>
      <c r="I7" s="80"/>
      <c r="J7" s="80"/>
    </row>
    <row r="9" spans="1:10" ht="15" customHeight="1" x14ac:dyDescent="0.25">
      <c r="A9" s="79" t="s">
        <v>40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" customHeight="1" x14ac:dyDescent="0.25">
      <c r="A10" s="79" t="s">
        <v>45</v>
      </c>
      <c r="B10" s="79"/>
      <c r="C10" s="79"/>
      <c r="D10" s="79"/>
      <c r="E10" s="79"/>
      <c r="F10" s="79"/>
      <c r="G10" s="79"/>
      <c r="H10" s="79"/>
      <c r="I10" s="79"/>
      <c r="J10" s="79"/>
    </row>
    <row r="12" spans="1:10" ht="45" x14ac:dyDescent="0.25">
      <c r="A12" s="1" t="s">
        <v>2</v>
      </c>
      <c r="B12" s="2" t="s">
        <v>23</v>
      </c>
      <c r="C12" s="2" t="s">
        <v>4</v>
      </c>
      <c r="D12" s="2" t="s">
        <v>6</v>
      </c>
      <c r="E12" s="53" t="s">
        <v>24</v>
      </c>
      <c r="F12" s="2" t="s">
        <v>18</v>
      </c>
      <c r="G12" s="2" t="s">
        <v>25</v>
      </c>
      <c r="H12" s="2" t="s">
        <v>20</v>
      </c>
      <c r="I12" s="2" t="s">
        <v>72</v>
      </c>
      <c r="J12" s="2" t="s">
        <v>11</v>
      </c>
    </row>
    <row r="13" spans="1:10" ht="45" x14ac:dyDescent="0.25">
      <c r="A13" s="1">
        <v>1</v>
      </c>
      <c r="B13" s="2" t="s">
        <v>71</v>
      </c>
      <c r="C13" s="55" t="s">
        <v>75</v>
      </c>
      <c r="D13" s="28" t="s">
        <v>48</v>
      </c>
      <c r="E13" s="54">
        <v>120000</v>
      </c>
      <c r="F13" s="2" t="s">
        <v>68</v>
      </c>
      <c r="G13" s="2" t="s">
        <v>70</v>
      </c>
      <c r="H13" s="52">
        <f>E13</f>
        <v>120000</v>
      </c>
      <c r="I13" s="29" t="s">
        <v>73</v>
      </c>
      <c r="J13" s="29" t="s">
        <v>69</v>
      </c>
    </row>
    <row r="14" spans="1:10" ht="45" x14ac:dyDescent="0.25">
      <c r="A14" s="1">
        <v>2</v>
      </c>
      <c r="B14" s="2" t="s">
        <v>74</v>
      </c>
      <c r="C14" s="55" t="s">
        <v>76</v>
      </c>
      <c r="D14" s="28" t="s">
        <v>48</v>
      </c>
      <c r="E14" s="54">
        <v>169800</v>
      </c>
      <c r="F14" s="2" t="s">
        <v>77</v>
      </c>
      <c r="G14" s="2" t="s">
        <v>78</v>
      </c>
      <c r="H14" s="52">
        <f>E14</f>
        <v>169800</v>
      </c>
      <c r="I14" s="29" t="s">
        <v>73</v>
      </c>
      <c r="J14" s="29" t="s">
        <v>69</v>
      </c>
    </row>
    <row r="15" spans="1:10" ht="30" x14ac:dyDescent="0.25">
      <c r="A15" s="1">
        <v>3</v>
      </c>
      <c r="B15" s="2" t="s">
        <v>80</v>
      </c>
      <c r="C15" s="55" t="s">
        <v>79</v>
      </c>
      <c r="D15" s="28" t="s">
        <v>48</v>
      </c>
      <c r="E15" s="54">
        <v>200000</v>
      </c>
      <c r="F15" s="2" t="s">
        <v>81</v>
      </c>
      <c r="G15" s="2" t="s">
        <v>78</v>
      </c>
      <c r="H15" s="52">
        <f t="shared" ref="H15:H17" si="0">E15</f>
        <v>200000</v>
      </c>
      <c r="I15" s="29" t="s">
        <v>82</v>
      </c>
      <c r="J15" s="29" t="s">
        <v>65</v>
      </c>
    </row>
    <row r="16" spans="1:10" ht="60" x14ac:dyDescent="0.25">
      <c r="A16" s="1">
        <v>4</v>
      </c>
      <c r="B16" s="2" t="s">
        <v>83</v>
      </c>
      <c r="C16" s="55" t="s">
        <v>84</v>
      </c>
      <c r="D16" s="28" t="s">
        <v>48</v>
      </c>
      <c r="E16" s="54">
        <v>180000</v>
      </c>
      <c r="F16" s="2" t="s">
        <v>85</v>
      </c>
      <c r="G16" s="2" t="s">
        <v>78</v>
      </c>
      <c r="H16" s="52">
        <f t="shared" si="0"/>
        <v>180000</v>
      </c>
      <c r="I16" s="29" t="s">
        <v>86</v>
      </c>
      <c r="J16" s="29" t="s">
        <v>65</v>
      </c>
    </row>
    <row r="17" spans="1:10" ht="45" x14ac:dyDescent="0.25">
      <c r="A17" s="1">
        <v>5</v>
      </c>
      <c r="B17" s="2" t="s">
        <v>87</v>
      </c>
      <c r="C17" s="55" t="s">
        <v>88</v>
      </c>
      <c r="D17" s="28" t="s">
        <v>48</v>
      </c>
      <c r="E17" s="54">
        <v>197500</v>
      </c>
      <c r="F17" s="2" t="s">
        <v>89</v>
      </c>
      <c r="G17" s="2" t="s">
        <v>66</v>
      </c>
      <c r="H17" s="52">
        <f t="shared" si="0"/>
        <v>197500</v>
      </c>
      <c r="I17" s="29" t="s">
        <v>86</v>
      </c>
      <c r="J17" s="29" t="s">
        <v>65</v>
      </c>
    </row>
    <row r="18" spans="1:10" x14ac:dyDescent="0.25">
      <c r="A18" s="1"/>
      <c r="B18" s="2"/>
      <c r="C18" s="55"/>
      <c r="D18" s="2"/>
      <c r="E18" s="54"/>
      <c r="F18" s="2"/>
      <c r="G18" s="2"/>
      <c r="H18" s="52"/>
      <c r="I18" s="29"/>
      <c r="J18" s="2"/>
    </row>
    <row r="19" spans="1:10" x14ac:dyDescent="0.25">
      <c r="A19" s="1"/>
      <c r="B19" s="2"/>
      <c r="C19" s="55"/>
      <c r="D19" s="2"/>
      <c r="E19" s="54"/>
      <c r="F19" s="2"/>
      <c r="G19" s="2"/>
      <c r="H19" s="2"/>
      <c r="I19" s="29"/>
      <c r="J19" s="2"/>
    </row>
    <row r="20" spans="1:10" x14ac:dyDescent="0.25">
      <c r="A20" s="30" t="s">
        <v>12</v>
      </c>
    </row>
    <row r="21" spans="1:10" s="35" customFormat="1" x14ac:dyDescent="0.25">
      <c r="A21" s="30"/>
    </row>
    <row r="23" spans="1:10" x14ac:dyDescent="0.25">
      <c r="B23" s="81" t="s">
        <v>42</v>
      </c>
      <c r="C23" s="81"/>
      <c r="F23" s="81" t="s">
        <v>43</v>
      </c>
      <c r="G23" s="81"/>
    </row>
    <row r="24" spans="1:10" x14ac:dyDescent="0.25">
      <c r="B24" s="79" t="s">
        <v>41</v>
      </c>
      <c r="C24" s="79"/>
      <c r="F24" s="79" t="s">
        <v>32</v>
      </c>
      <c r="G24" s="79"/>
    </row>
    <row r="25" spans="1:10" x14ac:dyDescent="0.25">
      <c r="A25" s="79"/>
      <c r="B25" s="79"/>
      <c r="C25" s="79"/>
      <c r="D25" s="79"/>
    </row>
  </sheetData>
  <mergeCells count="10">
    <mergeCell ref="A10:J10"/>
    <mergeCell ref="A9:J9"/>
    <mergeCell ref="A7:J7"/>
    <mergeCell ref="A6:J6"/>
    <mergeCell ref="A25:B25"/>
    <mergeCell ref="C25:D25"/>
    <mergeCell ref="B24:C24"/>
    <mergeCell ref="F24:G24"/>
    <mergeCell ref="B23:C23"/>
    <mergeCell ref="F23:G23"/>
  </mergeCells>
  <pageMargins left="0.54166666666666663" right="0.53125" top="0.74803149606299213" bottom="0" header="0.31496062992125984" footer="0.31496062992125984"/>
  <pageSetup paperSize="256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Layout" zoomScale="85" zoomScaleNormal="100" zoomScalePageLayoutView="85" workbookViewId="0">
      <selection activeCell="A30" sqref="A30:M39"/>
    </sheetView>
  </sheetViews>
  <sheetFormatPr defaultRowHeight="15" x14ac:dyDescent="0.25"/>
  <cols>
    <col min="1" max="1" width="5.7109375" style="6" customWidth="1"/>
    <col min="2" max="2" width="12.140625" style="6" customWidth="1"/>
    <col min="7" max="7" width="13.42578125" customWidth="1"/>
    <col min="8" max="8" width="17.85546875" style="7" customWidth="1"/>
    <col min="9" max="9" width="15.5703125" style="8" bestFit="1" customWidth="1"/>
    <col min="10" max="10" width="13.42578125" customWidth="1"/>
    <col min="11" max="11" width="17.85546875" customWidth="1"/>
    <col min="12" max="12" width="12.28515625" customWidth="1"/>
    <col min="13" max="13" width="12.5703125" style="6" customWidth="1"/>
  </cols>
  <sheetData>
    <row r="1" spans="1:13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x14ac:dyDescent="0.25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x14ac:dyDescent="0.25">
      <c r="A3" s="96" t="s">
        <v>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x14ac:dyDescent="0.25">
      <c r="A4" s="96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6" spans="1:13" s="9" customFormat="1" ht="15" customHeight="1" x14ac:dyDescent="0.25">
      <c r="A6" s="84" t="s">
        <v>2</v>
      </c>
      <c r="B6" s="82" t="s">
        <v>3</v>
      </c>
      <c r="C6" s="90" t="s">
        <v>4</v>
      </c>
      <c r="D6" s="91"/>
      <c r="E6" s="91"/>
      <c r="F6" s="92"/>
      <c r="G6" s="82" t="s">
        <v>6</v>
      </c>
      <c r="H6" s="88" t="s">
        <v>35</v>
      </c>
      <c r="I6" s="82" t="s">
        <v>18</v>
      </c>
      <c r="J6" s="82" t="s">
        <v>36</v>
      </c>
      <c r="K6" s="84" t="s">
        <v>20</v>
      </c>
      <c r="L6" s="86" t="s">
        <v>37</v>
      </c>
      <c r="M6" s="82" t="s">
        <v>38</v>
      </c>
    </row>
    <row r="7" spans="1:13" s="9" customFormat="1" ht="28.9" customHeight="1" x14ac:dyDescent="0.25">
      <c r="A7" s="85"/>
      <c r="B7" s="83"/>
      <c r="C7" s="93"/>
      <c r="D7" s="94"/>
      <c r="E7" s="94"/>
      <c r="F7" s="95"/>
      <c r="G7" s="83"/>
      <c r="H7" s="89"/>
      <c r="I7" s="83"/>
      <c r="J7" s="83"/>
      <c r="K7" s="85"/>
      <c r="L7" s="87"/>
      <c r="M7" s="83"/>
    </row>
    <row r="8" spans="1:13" ht="79.5" customHeight="1" x14ac:dyDescent="0.25">
      <c r="A8" s="10">
        <v>1</v>
      </c>
      <c r="B8" s="63" t="str">
        <f>[1]Negotiated!B39</f>
        <v>2020-036</v>
      </c>
      <c r="C8" s="98" t="str">
        <f>[1]Negotiated!C39:F39</f>
        <v>FOOD ITEMS GIVEN TO THE FIVE (5) BARANGAYS CHECKPOINT FROM MAY 29-JUNE 27, 2020</v>
      </c>
      <c r="D8" s="99"/>
      <c r="E8" s="99"/>
      <c r="F8" s="100"/>
      <c r="G8" s="36" t="s">
        <v>48</v>
      </c>
      <c r="H8" s="11">
        <f>[1]Negotiated!G39</f>
        <v>180000</v>
      </c>
      <c r="I8" s="12" t="str">
        <f>[1]Negotiated!I39</f>
        <v>MARDEREI GENERAL MERCHANDISE &amp; SUPPLY</v>
      </c>
      <c r="J8" s="49" t="s">
        <v>48</v>
      </c>
      <c r="K8" s="37">
        <f t="shared" ref="K8:K19" si="0">H8</f>
        <v>180000</v>
      </c>
      <c r="L8" s="62">
        <v>43979</v>
      </c>
      <c r="M8" s="13" t="s">
        <v>90</v>
      </c>
    </row>
    <row r="9" spans="1:13" ht="79.5" customHeight="1" x14ac:dyDescent="0.25">
      <c r="A9" s="10">
        <v>2</v>
      </c>
      <c r="B9" s="63" t="str">
        <f>[1]Negotiated!B40</f>
        <v>2020-037</v>
      </c>
      <c r="C9" s="98" t="str">
        <f>[1]Negotiated!C40:F40</f>
        <v>CATERING SERVICE OF PERSON UNDER MONITORING (PUMs) AT MAYNAGA-HIGHLANDER WATERING HOLE RESORT, PNCES-JICA BUILDING, COCON LODGE, PSCES, PGCHS</v>
      </c>
      <c r="D9" s="99"/>
      <c r="E9" s="99"/>
      <c r="F9" s="100"/>
      <c r="G9" s="36" t="s">
        <v>48</v>
      </c>
      <c r="H9" s="11">
        <f>[1]Negotiated!G40</f>
        <v>594000</v>
      </c>
      <c r="I9" s="12" t="str">
        <f>[1]Negotiated!I40</f>
        <v>CHEE EVENTS-UALLY</v>
      </c>
      <c r="J9" s="49" t="s">
        <v>48</v>
      </c>
      <c r="K9" s="37">
        <f t="shared" si="0"/>
        <v>594000</v>
      </c>
      <c r="L9" s="62">
        <v>44008</v>
      </c>
      <c r="M9" s="13" t="s">
        <v>91</v>
      </c>
    </row>
    <row r="10" spans="1:13" ht="79.5" customHeight="1" x14ac:dyDescent="0.25">
      <c r="A10" s="10">
        <v>3</v>
      </c>
      <c r="B10" s="63" t="str">
        <f>[1]Negotiated!B41</f>
        <v>2020-041</v>
      </c>
      <c r="C10" s="98" t="str">
        <f>[1]Negotiated!C41:F41</f>
        <v>CATERING SERVICE OF PUMs AT PNCES JICA BLDG. COCON LODGE, PSCES, PGCHS. JULY 16 - JULY 31, 2020</v>
      </c>
      <c r="D10" s="99"/>
      <c r="E10" s="99"/>
      <c r="F10" s="100"/>
      <c r="G10" s="36" t="s">
        <v>48</v>
      </c>
      <c r="H10" s="11">
        <f>[1]Negotiated!G41</f>
        <v>699820</v>
      </c>
      <c r="I10" s="12" t="str">
        <f>[1]Negotiated!I41</f>
        <v>CHEE EVENTS-UALLY</v>
      </c>
      <c r="J10" s="49" t="s">
        <v>48</v>
      </c>
      <c r="K10" s="37">
        <f t="shared" si="0"/>
        <v>699820</v>
      </c>
      <c r="L10" s="62">
        <v>44026</v>
      </c>
      <c r="M10" s="13" t="s">
        <v>92</v>
      </c>
    </row>
    <row r="11" spans="1:13" ht="79.5" customHeight="1" x14ac:dyDescent="0.25">
      <c r="A11" s="10">
        <v>4</v>
      </c>
      <c r="B11" s="63" t="str">
        <f>[1]Negotiated!B42</f>
        <v>2020-042</v>
      </c>
      <c r="C11" s="98" t="str">
        <f>[1]Negotiated!C42:F42</f>
        <v>CATERING SERVICE FOR THE PAYOUT OF 2ND TRANCHE AMELIORATION PROGRAM</v>
      </c>
      <c r="D11" s="99"/>
      <c r="E11" s="99"/>
      <c r="F11" s="100"/>
      <c r="G11" s="36" t="s">
        <v>48</v>
      </c>
      <c r="H11" s="11">
        <f>[1]Negotiated!G42</f>
        <v>140000</v>
      </c>
      <c r="I11" s="12" t="str">
        <f>[1]Negotiated!I42</f>
        <v>MARY PRINCESS</v>
      </c>
      <c r="J11" s="49" t="s">
        <v>48</v>
      </c>
      <c r="K11" s="37">
        <f t="shared" si="0"/>
        <v>140000</v>
      </c>
      <c r="L11" s="62">
        <v>44034</v>
      </c>
      <c r="M11" s="50" t="s">
        <v>93</v>
      </c>
    </row>
    <row r="12" spans="1:13" ht="79.5" customHeight="1" x14ac:dyDescent="0.25">
      <c r="A12" s="10">
        <v>5</v>
      </c>
      <c r="B12" s="63" t="str">
        <f>[1]Negotiated!B43</f>
        <v>2020-043</v>
      </c>
      <c r="C12" s="98" t="str">
        <f>[1]Negotiated!C43:F43</f>
        <v>PURCHASE OF MEDICAL SUPPLIES &amp; OFFICE EQUIPMENT USED AT RHU FOR COVID-19</v>
      </c>
      <c r="D12" s="99"/>
      <c r="E12" s="99"/>
      <c r="F12" s="100"/>
      <c r="G12" s="36" t="s">
        <v>48</v>
      </c>
      <c r="H12" s="11">
        <f>[1]Negotiated!G43</f>
        <v>314200</v>
      </c>
      <c r="I12" s="12" t="str">
        <f>[1]Negotiated!I43</f>
        <v>BIERICH GEN. MDSE.</v>
      </c>
      <c r="J12" s="50" t="s">
        <v>78</v>
      </c>
      <c r="K12" s="37">
        <f t="shared" si="0"/>
        <v>314200</v>
      </c>
      <c r="L12" s="62">
        <v>44047</v>
      </c>
      <c r="M12" s="13" t="s">
        <v>94</v>
      </c>
    </row>
    <row r="13" spans="1:13" ht="79.5" customHeight="1" x14ac:dyDescent="0.25">
      <c r="A13" s="10">
        <v>6</v>
      </c>
      <c r="B13" s="63" t="str">
        <f>[1]Negotiated!B44</f>
        <v>2020-044</v>
      </c>
      <c r="C13" s="98" t="str">
        <f>[1]Negotiated!C44:F44</f>
        <v>PURCHASE OF MEDICAL SUPPLIES USED AT RHU FOR COVID RESPONSE</v>
      </c>
      <c r="D13" s="99"/>
      <c r="E13" s="99"/>
      <c r="F13" s="100"/>
      <c r="G13" s="36" t="s">
        <v>48</v>
      </c>
      <c r="H13" s="11">
        <f>[1]Negotiated!G44</f>
        <v>181300</v>
      </c>
      <c r="I13" s="12" t="str">
        <f>[1]Negotiated!I44</f>
        <v>CURASAVE PHARMA</v>
      </c>
      <c r="J13" s="50" t="s">
        <v>78</v>
      </c>
      <c r="K13" s="37">
        <f t="shared" si="0"/>
        <v>181300</v>
      </c>
      <c r="L13" s="62">
        <v>44047</v>
      </c>
      <c r="M13" s="13" t="s">
        <v>95</v>
      </c>
    </row>
    <row r="14" spans="1:13" ht="79.5" customHeight="1" x14ac:dyDescent="0.25">
      <c r="A14" s="10">
        <v>7</v>
      </c>
      <c r="B14" s="63" t="str">
        <f>[1]Negotiated!B45</f>
        <v>2020-045</v>
      </c>
      <c r="C14" s="98" t="str">
        <f>[1]Negotiated!C45:F45</f>
        <v>PURCHASE OF MEDICAL SUPPLIES USED AT RHU FOR COVID RESPONSE</v>
      </c>
      <c r="D14" s="99"/>
      <c r="E14" s="99"/>
      <c r="F14" s="100"/>
      <c r="G14" s="36" t="s">
        <v>48</v>
      </c>
      <c r="H14" s="11">
        <f>[1]Negotiated!G45</f>
        <v>92350</v>
      </c>
      <c r="I14" s="12" t="str">
        <f>[1]Negotiated!I45</f>
        <v>SHAN PHARMACEUTICAL DEALER &amp; DRUGSTORE</v>
      </c>
      <c r="J14" s="50" t="s">
        <v>100</v>
      </c>
      <c r="K14" s="37">
        <f t="shared" si="0"/>
        <v>92350</v>
      </c>
      <c r="L14" s="62">
        <v>44048</v>
      </c>
      <c r="M14" s="13" t="s">
        <v>95</v>
      </c>
    </row>
    <row r="15" spans="1:13" ht="79.5" customHeight="1" x14ac:dyDescent="0.25">
      <c r="A15" s="10">
        <v>8</v>
      </c>
      <c r="B15" s="63" t="str">
        <f>[1]Negotiated!B46</f>
        <v>2020-046</v>
      </c>
      <c r="C15" s="98" t="str">
        <f>[1]Negotiated!C46:F46</f>
        <v>PURCHASE OF EMPTY SACK USED FOR DISTRIBUTION OF RICE FOR NON-SAP BENEFICIARIES (2ND TRANCHE)</v>
      </c>
      <c r="D15" s="99"/>
      <c r="E15" s="99"/>
      <c r="F15" s="100"/>
      <c r="G15" s="36" t="s">
        <v>48</v>
      </c>
      <c r="H15" s="11">
        <f>[1]Negotiated!G46</f>
        <v>70000</v>
      </c>
      <c r="I15" s="12" t="str">
        <f>[1]Negotiated!I46</f>
        <v>MARDEREI GENERAL MERCHANDISE &amp; SUPPLY</v>
      </c>
      <c r="J15" s="49" t="s">
        <v>48</v>
      </c>
      <c r="K15" s="37">
        <f t="shared" si="0"/>
        <v>70000</v>
      </c>
      <c r="L15" s="62">
        <v>44041</v>
      </c>
      <c r="M15" s="13" t="s">
        <v>82</v>
      </c>
    </row>
    <row r="16" spans="1:13" ht="79.5" customHeight="1" x14ac:dyDescent="0.25">
      <c r="A16" s="10">
        <v>9</v>
      </c>
      <c r="B16" s="63" t="str">
        <f>[1]Negotiated!B47</f>
        <v>2020-047</v>
      </c>
      <c r="C16" s="98" t="str">
        <f>[1]Negotiated!C47:F47</f>
        <v>PURCHASE OF RAPID TEST USED AT QUARANTINE FACILITIES FOR PUMs</v>
      </c>
      <c r="D16" s="99"/>
      <c r="E16" s="99"/>
      <c r="F16" s="100"/>
      <c r="G16" s="36" t="s">
        <v>48</v>
      </c>
      <c r="H16" s="11">
        <f>[1]Negotiated!G47</f>
        <v>396500</v>
      </c>
      <c r="I16" s="12" t="str">
        <f>[1]Negotiated!I47</f>
        <v>SHAN PHARMACEUTICAL DEALER &amp; DRUGSTORE</v>
      </c>
      <c r="J16" s="50" t="s">
        <v>100</v>
      </c>
      <c r="K16" s="37">
        <f t="shared" si="0"/>
        <v>396500</v>
      </c>
      <c r="L16" s="62">
        <v>44068</v>
      </c>
      <c r="M16" s="13" t="s">
        <v>96</v>
      </c>
    </row>
    <row r="17" spans="1:13" ht="79.5" customHeight="1" x14ac:dyDescent="0.25">
      <c r="A17" s="10">
        <v>10</v>
      </c>
      <c r="B17" s="63" t="str">
        <f>[1]Negotiated!B48</f>
        <v>2020-050</v>
      </c>
      <c r="C17" s="98" t="str">
        <f>[1]Negotiated!C48:F48</f>
        <v>PURCHASE OF OFFICE &amp; MEDICAL SUPPLIES USED AT RHU FOR COVID-19</v>
      </c>
      <c r="D17" s="99"/>
      <c r="E17" s="99"/>
      <c r="F17" s="100"/>
      <c r="G17" s="36" t="s">
        <v>48</v>
      </c>
      <c r="H17" s="11">
        <f>[1]Negotiated!G48</f>
        <v>413000</v>
      </c>
      <c r="I17" s="12" t="str">
        <f>[1]Negotiated!I48</f>
        <v>BIERICH GEN. MDSE.</v>
      </c>
      <c r="J17" s="50" t="s">
        <v>78</v>
      </c>
      <c r="K17" s="37">
        <f t="shared" si="0"/>
        <v>413000</v>
      </c>
      <c r="L17" s="62">
        <v>44083</v>
      </c>
      <c r="M17" s="13" t="s">
        <v>97</v>
      </c>
    </row>
    <row r="18" spans="1:13" ht="79.5" customHeight="1" x14ac:dyDescent="0.25">
      <c r="A18" s="10">
        <v>11</v>
      </c>
      <c r="B18" s="63" t="str">
        <f>[1]Negotiated!B49</f>
        <v>2020-051</v>
      </c>
      <c r="C18" s="98" t="str">
        <f>[1]Negotiated!C49:F49</f>
        <v>CATERING SERVICE FOR PERSON UNDER MONITORING, FACILITY FRONTLINERS &amp; MAINTENANCE STAFF AT JICA-PNCES,PGCHS,PSCS &amp; COCON LODGE</v>
      </c>
      <c r="D18" s="99"/>
      <c r="E18" s="99"/>
      <c r="F18" s="100"/>
      <c r="G18" s="36" t="s">
        <v>48</v>
      </c>
      <c r="H18" s="11">
        <f>[1]Negotiated!G49</f>
        <v>614900</v>
      </c>
      <c r="I18" s="12" t="str">
        <f>[1]Negotiated!I49</f>
        <v>CHEE EVENTS-UALLY</v>
      </c>
      <c r="J18" s="49" t="s">
        <v>48</v>
      </c>
      <c r="K18" s="37">
        <f t="shared" si="0"/>
        <v>614900</v>
      </c>
      <c r="L18" s="62">
        <v>44096</v>
      </c>
      <c r="M18" s="13" t="s">
        <v>98</v>
      </c>
    </row>
    <row r="19" spans="1:13" ht="79.5" customHeight="1" x14ac:dyDescent="0.25">
      <c r="A19" s="10">
        <v>12</v>
      </c>
      <c r="B19" s="63" t="str">
        <f>[1]Negotiated!B50</f>
        <v>2020-052</v>
      </c>
      <c r="C19" s="98" t="str">
        <f>[1]Negotiated!C50:F50</f>
        <v>PURCHASE OF FOOD ITEMS GIVEN TO 2 BARANGAYS CHECKPOINT</v>
      </c>
      <c r="D19" s="99"/>
      <c r="E19" s="99"/>
      <c r="F19" s="100"/>
      <c r="G19" s="36" t="s">
        <v>48</v>
      </c>
      <c r="H19" s="11">
        <f>[1]Negotiated!G50</f>
        <v>122000</v>
      </c>
      <c r="I19" s="12" t="str">
        <f>[1]Negotiated!I50</f>
        <v>MARDEREI GENERAL MERCHANDISE &amp; SUPPLY</v>
      </c>
      <c r="J19" s="49" t="s">
        <v>48</v>
      </c>
      <c r="K19" s="37">
        <f t="shared" si="0"/>
        <v>122000</v>
      </c>
      <c r="L19" s="62">
        <v>44097</v>
      </c>
      <c r="M19" s="13" t="s">
        <v>99</v>
      </c>
    </row>
    <row r="20" spans="1:13" x14ac:dyDescent="0.25">
      <c r="A20" s="56"/>
      <c r="B20" s="56"/>
      <c r="C20" s="57"/>
      <c r="D20" s="57"/>
      <c r="E20" s="57"/>
      <c r="F20" s="57"/>
      <c r="G20" s="57"/>
      <c r="H20" s="58"/>
      <c r="I20" s="59"/>
      <c r="J20" s="57"/>
      <c r="K20" s="57"/>
      <c r="L20" s="60"/>
      <c r="M20" s="61"/>
    </row>
    <row r="21" spans="1:13" x14ac:dyDescent="0.25">
      <c r="A21" s="5" t="s">
        <v>12</v>
      </c>
      <c r="B21" s="25"/>
      <c r="C21" s="32"/>
      <c r="D21" s="32"/>
      <c r="E21" s="32"/>
      <c r="F21" s="32"/>
      <c r="G21" s="32"/>
      <c r="H21" s="33"/>
      <c r="I21" s="32"/>
      <c r="J21" s="32"/>
      <c r="K21" s="32"/>
      <c r="L21" s="32"/>
      <c r="M21" s="25"/>
    </row>
    <row r="22" spans="1:13" x14ac:dyDescent="0.25">
      <c r="A22" s="5"/>
      <c r="B22" s="34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4"/>
    </row>
    <row r="23" spans="1:13" x14ac:dyDescent="0.25">
      <c r="A23" s="5"/>
      <c r="B23" s="64"/>
      <c r="C23" s="32"/>
      <c r="D23" s="32"/>
      <c r="E23" s="32"/>
      <c r="F23" s="32"/>
      <c r="G23" s="32"/>
      <c r="H23" s="33"/>
      <c r="I23" s="32"/>
      <c r="J23" s="32"/>
      <c r="K23" s="32"/>
      <c r="L23" s="32"/>
      <c r="M23" s="64"/>
    </row>
    <row r="24" spans="1:13" ht="19.149999999999999" customHeight="1" x14ac:dyDescent="0.25">
      <c r="A24" s="25"/>
      <c r="B24" s="25"/>
      <c r="C24" s="32"/>
      <c r="D24" s="32"/>
      <c r="E24" s="32"/>
      <c r="F24" s="32"/>
      <c r="G24" s="32"/>
      <c r="H24" s="33"/>
      <c r="I24" s="32"/>
      <c r="J24" s="32"/>
      <c r="K24" s="32"/>
      <c r="L24" s="32"/>
      <c r="M24" s="25"/>
    </row>
    <row r="25" spans="1:13" s="27" customFormat="1" ht="14.45" customHeight="1" x14ac:dyDescent="0.25">
      <c r="B25" s="79" t="s">
        <v>42</v>
      </c>
      <c r="C25" s="79"/>
      <c r="D25" s="79"/>
      <c r="E25" s="79"/>
      <c r="F25" s="79"/>
      <c r="G25" s="79"/>
      <c r="H25" s="79" t="s">
        <v>43</v>
      </c>
      <c r="I25" s="79"/>
      <c r="J25" s="79"/>
    </row>
    <row r="26" spans="1:13" s="27" customFormat="1" x14ac:dyDescent="0.25">
      <c r="B26" s="79" t="s">
        <v>44</v>
      </c>
      <c r="C26" s="79"/>
      <c r="D26" s="79"/>
      <c r="E26" s="79"/>
      <c r="F26" s="79"/>
      <c r="G26" s="79"/>
      <c r="H26" s="79" t="s">
        <v>32</v>
      </c>
      <c r="I26" s="79"/>
      <c r="J26" s="79"/>
    </row>
    <row r="27" spans="1:13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ht="6.75" customHeight="1" x14ac:dyDescent="0.25">
      <c r="A28" s="25"/>
      <c r="B28" s="25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25"/>
    </row>
    <row r="29" spans="1:13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x14ac:dyDescent="0.25">
      <c r="C31" s="14"/>
      <c r="D31" s="14"/>
      <c r="E31" s="14"/>
      <c r="F31" s="14"/>
      <c r="G31" s="14"/>
      <c r="H31" s="15"/>
      <c r="I31" s="16"/>
      <c r="J31" s="14"/>
      <c r="K31" s="14"/>
      <c r="L31" s="14"/>
    </row>
    <row r="36" spans="9:9" x14ac:dyDescent="0.25">
      <c r="I36" s="101"/>
    </row>
    <row r="37" spans="9:9" x14ac:dyDescent="0.25">
      <c r="I37" s="101"/>
    </row>
    <row r="38" spans="9:9" x14ac:dyDescent="0.25">
      <c r="I38" s="101"/>
    </row>
    <row r="39" spans="9:9" x14ac:dyDescent="0.25">
      <c r="I39" s="101"/>
    </row>
  </sheetData>
  <mergeCells count="35">
    <mergeCell ref="C16:F16"/>
    <mergeCell ref="A29:M29"/>
    <mergeCell ref="A30:M30"/>
    <mergeCell ref="F25:G25"/>
    <mergeCell ref="F26:G26"/>
    <mergeCell ref="B25:E25"/>
    <mergeCell ref="B26:E26"/>
    <mergeCell ref="H25:J25"/>
    <mergeCell ref="H26:J26"/>
    <mergeCell ref="A1:M1"/>
    <mergeCell ref="A2:M2"/>
    <mergeCell ref="A3:M3"/>
    <mergeCell ref="A4:M4"/>
    <mergeCell ref="A27:M27"/>
    <mergeCell ref="C8:F8"/>
    <mergeCell ref="C9:F9"/>
    <mergeCell ref="C10:F10"/>
    <mergeCell ref="C11:F11"/>
    <mergeCell ref="C17:F17"/>
    <mergeCell ref="C18:F18"/>
    <mergeCell ref="C19:F19"/>
    <mergeCell ref="C12:F12"/>
    <mergeCell ref="C13:F13"/>
    <mergeCell ref="C14:F14"/>
    <mergeCell ref="C15:F15"/>
    <mergeCell ref="B6:B7"/>
    <mergeCell ref="A6:A7"/>
    <mergeCell ref="M6:M7"/>
    <mergeCell ref="L6:L7"/>
    <mergeCell ref="K6:K7"/>
    <mergeCell ref="J6:J7"/>
    <mergeCell ref="I6:I7"/>
    <mergeCell ref="H6:H7"/>
    <mergeCell ref="G6:G7"/>
    <mergeCell ref="C6:F7"/>
  </mergeCells>
  <pageMargins left="0.7" right="0.7" top="0.75" bottom="0.75" header="0.3" footer="0.3"/>
  <pageSetup paperSize="256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10a - CW</vt:lpstr>
      <vt:lpstr>FORM 10b - GS</vt:lpstr>
      <vt:lpstr>FORM 10c - CS</vt:lpstr>
      <vt:lpstr>NEGOTIATED</vt:lpstr>
      <vt:lpstr>NEGOTIATED!Print_Titles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BAC Office</cp:lastModifiedBy>
  <cp:lastPrinted>2021-09-20T06:24:44Z</cp:lastPrinted>
  <dcterms:created xsi:type="dcterms:W3CDTF">2018-01-17T05:36:44Z</dcterms:created>
  <dcterms:modified xsi:type="dcterms:W3CDTF">2021-09-20T06:37:41Z</dcterms:modified>
</cp:coreProperties>
</file>